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uelta a Salamanca\Vuelta a Salamanca 2024\Etapa 1.- La Alberca - Ledrada\"/>
    </mc:Choice>
  </mc:AlternateContent>
  <bookViews>
    <workbookView xWindow="-120" yWindow="-120" windowWidth="20730" windowHeight="11040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8" i="1" l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35" i="1" l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24" i="1"/>
  <c r="B27" i="1"/>
  <c r="B28" i="1"/>
  <c r="B29" i="1"/>
  <c r="B30" i="1"/>
  <c r="B31" i="1"/>
  <c r="B32" i="1"/>
  <c r="B33" i="1"/>
  <c r="B34" i="1"/>
  <c r="B23" i="1"/>
  <c r="B25" i="1"/>
  <c r="B26" i="1"/>
  <c r="B15" i="1"/>
  <c r="B16" i="1"/>
  <c r="B17" i="1"/>
  <c r="B18" i="1"/>
  <c r="B19" i="1"/>
  <c r="B20" i="1"/>
  <c r="B21" i="1"/>
  <c r="B22" i="1"/>
  <c r="B9" i="1"/>
  <c r="H9" i="1" s="1"/>
  <c r="G9" i="1" l="1"/>
  <c r="F9" i="1"/>
  <c r="B14" i="1"/>
  <c r="B13" i="1" l="1"/>
  <c r="B12" i="1"/>
  <c r="B11" i="1"/>
  <c r="B10" i="1"/>
  <c r="F10" i="1" s="1"/>
  <c r="F11" i="1" l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</calcChain>
</file>

<file path=xl/sharedStrings.xml><?xml version="1.0" encoding="utf-8"?>
<sst xmlns="http://schemas.openxmlformats.org/spreadsheetml/2006/main" count="156" uniqueCount="99">
  <si>
    <t>KM</t>
  </si>
  <si>
    <t>Localidad</t>
  </si>
  <si>
    <t>Carretera</t>
  </si>
  <si>
    <t>Altitud</t>
  </si>
  <si>
    <t>Parciales</t>
  </si>
  <si>
    <t>Cruce. Seguimos recto</t>
  </si>
  <si>
    <t>Local</t>
  </si>
  <si>
    <t>La Alberca</t>
  </si>
  <si>
    <t>La Alberca. Plaza Mayor. Neutralizado hasta Avd Guardia Civil (DSA-260)</t>
  </si>
  <si>
    <t>Salida real. DSA-260, tras cartel final La Alberca</t>
  </si>
  <si>
    <t>DSA-260</t>
  </si>
  <si>
    <t>Cruce. Seguimos recto dirección Mogarraz</t>
  </si>
  <si>
    <t>Mogarraz. Travesía urbana</t>
  </si>
  <si>
    <t>Cruce. Seguimos por misma carretera. Ojo, giro derecha de herradura</t>
  </si>
  <si>
    <t>SA-225</t>
  </si>
  <si>
    <t>DSA-270</t>
  </si>
  <si>
    <t>SA-201</t>
  </si>
  <si>
    <t>DSA-261</t>
  </si>
  <si>
    <t>DSA-262</t>
  </si>
  <si>
    <t>Cruce. Giro derecha. Pasa a ser SA-220</t>
  </si>
  <si>
    <t>SA-220</t>
  </si>
  <si>
    <t>DSA-250</t>
  </si>
  <si>
    <t>Ledrada. Inicio población</t>
  </si>
  <si>
    <t>DSA-252</t>
  </si>
  <si>
    <t>38 km/h</t>
  </si>
  <si>
    <t>40 km/h</t>
  </si>
  <si>
    <t>42 km/h</t>
  </si>
  <si>
    <t>Cruce. Giro izquierda. La Regajera. Pasa a ser SA-225</t>
  </si>
  <si>
    <t>Río Francia. Comienza Puerto</t>
  </si>
  <si>
    <t>Cruce. Giro derecha dirección Miranda del Castañar. Local</t>
  </si>
  <si>
    <t>Miranda del Castañar. Castillo</t>
  </si>
  <si>
    <t>Puente arroyo San Benito. Comienza Puerto</t>
  </si>
  <si>
    <t>Puerto de Montaña. Miranda del Castañar. 3ª categoría</t>
  </si>
  <si>
    <t>Cruce. Giro izquierda. Pasa a ser SA-225</t>
  </si>
  <si>
    <t>Cruce. Giro derecha dirección Villanueva del Conde por carretera local</t>
  </si>
  <si>
    <t>Villanueva del Conde. Inicio pueblo</t>
  </si>
  <si>
    <t>Villanueva del Conde. Plaza</t>
  </si>
  <si>
    <t>Cruce. Giro izquierda. Pasa a ser SA-220</t>
  </si>
  <si>
    <t>Cruce. Giro izquierda dirección San Martín del Castañar. Pasa a ser DSA-262</t>
  </si>
  <si>
    <t>Cruce. Seguirmos recto</t>
  </si>
  <si>
    <t>Puerto de Montaña. San Martín. 3ª categoría</t>
  </si>
  <si>
    <t>Puerto de Montaña. Sequeros. 2ª categoría</t>
  </si>
  <si>
    <t>Cruce. Giro izquierda. Pasa a ser DSA-261</t>
  </si>
  <si>
    <t>Cruce. Giro izquierda dirección La Alberca. Pasa a ser SA-201</t>
  </si>
  <si>
    <t>La Alberca. Paso por calle empedrada Tablao, Pz Mayor y Puente</t>
  </si>
  <si>
    <t>salimos de La Alberca por DSA-260</t>
  </si>
  <si>
    <t>Cruce. Giro derecha dirección Sotoserrano. Pasa a ser DSA-270</t>
  </si>
  <si>
    <t>Cruce. Seguimos recto (acceso Monforte)</t>
  </si>
  <si>
    <t>Cruce. Seguimos recto (acceso Madroñal)</t>
  </si>
  <si>
    <t>Cruce. Seguimos recto (acceso Herguijuela)</t>
  </si>
  <si>
    <t>Cruce. Giro derecha. Pasa a ser SA-225</t>
  </si>
  <si>
    <t>DSA-280</t>
  </si>
  <si>
    <t>Cruce. Giro izquierda. Pasa a ser DSA-280</t>
  </si>
  <si>
    <t>Río Alagón. Paraje de los tres ríos</t>
  </si>
  <si>
    <t>Cruce. Giro derecha direcciòn Lagunilla. Pasa a ser DSA-285. Comienza puerto</t>
  </si>
  <si>
    <t>DSA-285</t>
  </si>
  <si>
    <t>Valdelageve</t>
  </si>
  <si>
    <t>Puerto de Montaña. Lagunilla, 3ª catagoría</t>
  </si>
  <si>
    <t>Lagunilla. Pasa a ser DSA-290</t>
  </si>
  <si>
    <t>DSA-290</t>
  </si>
  <si>
    <t>El Cerro</t>
  </si>
  <si>
    <t>Cruce. Giro izquierda. Dirección Montemayor del Río. Pasa a ser DSA-283</t>
  </si>
  <si>
    <t>DSA-283</t>
  </si>
  <si>
    <t>Montemayor del Río</t>
  </si>
  <si>
    <t>Cruce. Giro izquierda dirección Aldeacipreste. Comieza puerto</t>
  </si>
  <si>
    <t>Cruce. Giro izquierda. Pasa a ser DSA-281</t>
  </si>
  <si>
    <t>DSA-281</t>
  </si>
  <si>
    <t>Horcajo de Montemayor</t>
  </si>
  <si>
    <t>Cruce. Giro izquierda. Carretera local. Comienza puerto</t>
  </si>
  <si>
    <t>Puerto de Montaña. Los Colombianos, 3ª categoría</t>
  </si>
  <si>
    <t>DSA-247</t>
  </si>
  <si>
    <t>Valdefuentes de Sangusín.</t>
  </si>
  <si>
    <t>Cruce. Giro izquierda. Pasa a ser DSA-247. Comienza puerto</t>
  </si>
  <si>
    <t>Puerto de Montaña Valdefuentes de Sangusín. 3ª categoría</t>
  </si>
  <si>
    <t>DSA-246</t>
  </si>
  <si>
    <t>Cruce. Giro derecha. Pasa a ser DSA-250. Comienza puerto</t>
  </si>
  <si>
    <t>Cruce. Giro 180º a la izquierda. Pasa a ser DSA-252</t>
  </si>
  <si>
    <t>Ledrada. Calle Arriba dirección Nava de Béjar y calle Guardia Civil</t>
  </si>
  <si>
    <t xml:space="preserve">Ledrada. Meta. C/ Guardia Civil, a la altura embutidos Cayo. </t>
  </si>
  <si>
    <t>Puerto de Montaña. Ledrada, 3ª categoría</t>
  </si>
  <si>
    <t>Etapa 1. La Alberca - Ledrada</t>
  </si>
  <si>
    <t>Día 8 de septiembre de 2024</t>
  </si>
  <si>
    <t>SA-214</t>
  </si>
  <si>
    <t>Valdelacasa. Cruce. Giro derecha</t>
  </si>
  <si>
    <t>Cruce. Giro derecha. Pasa a ser SA-214</t>
  </si>
  <si>
    <t>Cruce. Giro derecha. Pasa a ser DSA-243</t>
  </si>
  <si>
    <t>DSA-243</t>
  </si>
  <si>
    <t>Cruce. Giro izquierda. Pasa a ser DSA-246</t>
  </si>
  <si>
    <t>San Medel</t>
  </si>
  <si>
    <t>Hora de salida 12:00 horas</t>
  </si>
  <si>
    <t>52 Vuelta a Salamanca</t>
  </si>
  <si>
    <t>Puerto de Montaña. El Cordel, 3ª categoría</t>
  </si>
  <si>
    <t>Cruce derecha carretera local</t>
  </si>
  <si>
    <t>local</t>
  </si>
  <si>
    <t>Cruce Giro derecha.  Pasa a ser DSA-280</t>
  </si>
  <si>
    <t>Sequeros. Meta Volante</t>
  </si>
  <si>
    <t>San Martín del Castañar. Sprint Especial. Cruce acceso pueblo. Seguimos recto. Comieza puerto</t>
  </si>
  <si>
    <t>Sotoserrano. Meta Volante</t>
  </si>
  <si>
    <t>Aldeacipreste. Sprint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</si>
</sst>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8"/>
      <name val="Calibri"/>
      <family val="2"/>
      <scheme val="minor"/>
    </font>
    <font>
      <sz val="10"/>
      <color rgb="FF00B050"/>
      <name val="Times New Roman"/>
      <family val="1"/>
    </font>
    <font>
      <b/>
      <sz val="10"/>
      <color theme="9" tint="-0.249977111117893"/>
      <name val="Times New Roman"/>
      <family val="1"/>
    </font>
    <font>
      <b/>
      <sz val="10"/>
      <color rgb="FF00B0F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64" fontId="1" fillId="0" borderId="0" xfId="0" applyNumberFormat="1" applyFont="1"/>
    <xf numFmtId="164" fontId="2" fillId="0" borderId="1" xfId="0" applyNumberFormat="1" applyFont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5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DA8F08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581026</xdr:colOff>
      <xdr:row>0</xdr:row>
      <xdr:rowOff>28575</xdr:rowOff>
    </xdr:from>
    <xdr:to>
      <xdr:col>7</xdr:col>
      <xdr:colOff>689611</xdr:colOff>
      <xdr:row>4</xdr:row>
      <xdr:rowOff>157027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DB5016D-4AFE-4E19-B836-7B76F104C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1" y="28575"/>
          <a:ext cx="876300" cy="77615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28575</xdr:rowOff>
    </xdr:from>
    <xdr:to>
      <xdr:col>2</xdr:col>
      <xdr:colOff>117784</xdr:colOff>
      <xdr:row>4</xdr:row>
      <xdr:rowOff>118109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72AD5FEB-48D0-4962-8A3A-2FBC30D80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8575"/>
          <a:ext cx="967414" cy="742949"/>
        </a:xfrm>
        <a:prstGeom prst="rect">
          <a:avLst/>
        </a:prstGeom>
      </xdr:spPr>
    </xdr:pic>
    <xdr:clientData/>
  </xdr:twoCellAnchor>
  <xdr:twoCellAnchor editAs="oneCell">
    <xdr:from>
      <xdr:col>3</xdr:col>
      <xdr:colOff>552450</xdr:colOff>
      <xdr:row>0</xdr:row>
      <xdr:rowOff>0</xdr:rowOff>
    </xdr:from>
    <xdr:to>
      <xdr:col>5</xdr:col>
      <xdr:colOff>652058</xdr:colOff>
      <xdr:row>4</xdr:row>
      <xdr:rowOff>104775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330AF61A-D44C-6390-AD6C-6ACF02DA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1128308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topLeftCell="A10" workbookViewId="0">
      <selection activeCell="C15" sqref="C15"/>
    </sheetView>
  </sheetViews>
  <sheetFormatPr baseColWidth="10" defaultRowHeight="12.75" x14ac:dyDescent="0.2"/>
  <cols>
    <col min="1" max="1" width="6.140625" style="1" bestFit="1" customWidth="1"/>
    <col min="2" max="2" width="8.5703125" style="1" customWidth="1"/>
    <col min="3" max="3" width="57.28515625" style="1" customWidth="1"/>
    <col min="4" max="4" width="9.42578125" style="1" customWidth="1"/>
    <col min="5" max="5" width="6" style="1" customWidth="1"/>
    <col min="6" max="6" width="11.42578125" style="3"/>
    <col min="7" max="16384" width="11.42578125" style="1"/>
  </cols>
  <sheetData>
    <row r="1" spans="1:10" x14ac:dyDescent="0.2">
      <c r="C1" s="9" t="s">
        <v>90</v>
      </c>
      <c r="D1" s="9"/>
      <c r="E1" s="9"/>
    </row>
    <row r="2" spans="1:10" x14ac:dyDescent="0.2">
      <c r="C2" s="9" t="s">
        <v>80</v>
      </c>
      <c r="D2" s="9"/>
      <c r="E2" s="9"/>
    </row>
    <row r="3" spans="1:10" x14ac:dyDescent="0.2">
      <c r="C3" s="9" t="s">
        <v>81</v>
      </c>
      <c r="D3" s="9"/>
      <c r="E3" s="9"/>
    </row>
    <row r="4" spans="1:10" x14ac:dyDescent="0.2">
      <c r="C4" s="9" t="s">
        <v>89</v>
      </c>
      <c r="D4" s="9"/>
      <c r="E4" s="9"/>
    </row>
    <row r="5" spans="1:10" ht="13.5" thickBot="1" x14ac:dyDescent="0.25"/>
    <row r="6" spans="1:10" ht="13.5" thickBot="1" x14ac:dyDescent="0.25">
      <c r="A6" s="2" t="s">
        <v>0</v>
      </c>
      <c r="B6" s="2" t="s">
        <v>4</v>
      </c>
      <c r="C6" s="2" t="s">
        <v>1</v>
      </c>
      <c r="D6" s="2" t="s">
        <v>2</v>
      </c>
      <c r="E6" s="2" t="s">
        <v>3</v>
      </c>
      <c r="F6" s="4" t="s">
        <v>24</v>
      </c>
      <c r="G6" s="4" t="s">
        <v>25</v>
      </c>
      <c r="H6" s="4" t="s">
        <v>26</v>
      </c>
    </row>
    <row r="7" spans="1:10" x14ac:dyDescent="0.2">
      <c r="A7" s="1">
        <v>0</v>
      </c>
      <c r="B7" s="1">
        <v>0</v>
      </c>
      <c r="C7" s="1" t="s">
        <v>8</v>
      </c>
      <c r="D7" s="1" t="s">
        <v>7</v>
      </c>
      <c r="E7" s="1">
        <v>1048</v>
      </c>
      <c r="F7" s="3">
        <v>0.5</v>
      </c>
      <c r="G7" s="3">
        <v>0.5</v>
      </c>
      <c r="H7" s="3">
        <v>0.5</v>
      </c>
    </row>
    <row r="8" spans="1:10" ht="15" x14ac:dyDescent="0.25">
      <c r="A8" s="1">
        <v>0</v>
      </c>
      <c r="B8" s="1">
        <v>0</v>
      </c>
      <c r="C8" s="1" t="s">
        <v>9</v>
      </c>
      <c r="D8" s="1" t="s">
        <v>10</v>
      </c>
      <c r="E8" s="1">
        <v>1037</v>
      </c>
      <c r="F8" s="3">
        <v>0.5</v>
      </c>
      <c r="G8" s="3">
        <v>0.5</v>
      </c>
      <c r="H8" s="3">
        <v>0.5</v>
      </c>
      <c r="J8"/>
    </row>
    <row r="9" spans="1:10" x14ac:dyDescent="0.2">
      <c r="A9" s="1">
        <v>1.1000000000000001</v>
      </c>
      <c r="B9" s="1">
        <f>A9-A8</f>
        <v>1.1000000000000001</v>
      </c>
      <c r="C9" s="1" t="s">
        <v>11</v>
      </c>
      <c r="D9" s="1" t="s">
        <v>10</v>
      </c>
      <c r="E9" s="1">
        <v>1026</v>
      </c>
      <c r="F9" s="3">
        <f>((94*B9) / 86400) +F8</f>
        <v>0.50119675925925922</v>
      </c>
      <c r="G9" s="3">
        <f>((90*B9) / 86400) +G8</f>
        <v>0.50114583333333329</v>
      </c>
      <c r="H9" s="3">
        <f>((85*B9) / 86400) +H8</f>
        <v>0.50108217592592597</v>
      </c>
    </row>
    <row r="10" spans="1:10" x14ac:dyDescent="0.2">
      <c r="A10" s="1">
        <v>5.8</v>
      </c>
      <c r="B10" s="1">
        <f t="shared" ref="B10:B14" si="0">A10-A9</f>
        <v>4.6999999999999993</v>
      </c>
      <c r="C10" s="1" t="s">
        <v>11</v>
      </c>
      <c r="D10" s="1" t="s">
        <v>10</v>
      </c>
      <c r="E10" s="1">
        <v>821</v>
      </c>
      <c r="F10" s="3">
        <f t="shared" ref="F10:F34" si="1">((102*B10) / 86400) +F9</f>
        <v>0.50674537037037037</v>
      </c>
      <c r="G10" s="3">
        <f t="shared" ref="G10:G34" si="2">((97*B10) / 86400) +G9</f>
        <v>0.50642245370370365</v>
      </c>
      <c r="H10" s="3">
        <f t="shared" ref="H10:H34" si="3">((92*B10) / 86400) +H9</f>
        <v>0.50608680555555563</v>
      </c>
    </row>
    <row r="11" spans="1:10" x14ac:dyDescent="0.2">
      <c r="A11" s="1">
        <v>6.9</v>
      </c>
      <c r="B11" s="1">
        <f t="shared" si="0"/>
        <v>1.1000000000000005</v>
      </c>
      <c r="C11" s="1" t="s">
        <v>12</v>
      </c>
      <c r="D11" s="1" t="s">
        <v>10</v>
      </c>
      <c r="E11" s="1">
        <v>784</v>
      </c>
      <c r="F11" s="3">
        <f t="shared" si="1"/>
        <v>0.50804398148148144</v>
      </c>
      <c r="G11" s="3">
        <f t="shared" si="2"/>
        <v>0.50765740740740739</v>
      </c>
      <c r="H11" s="3">
        <f t="shared" si="3"/>
        <v>0.50725810185185194</v>
      </c>
    </row>
    <row r="12" spans="1:10" x14ac:dyDescent="0.2">
      <c r="A12" s="5">
        <v>9.1999999999999993</v>
      </c>
      <c r="B12" s="5">
        <f t="shared" si="0"/>
        <v>2.2999999999999989</v>
      </c>
      <c r="C12" s="1" t="s">
        <v>13</v>
      </c>
      <c r="D12" s="1" t="s">
        <v>10</v>
      </c>
      <c r="E12" s="1">
        <v>669</v>
      </c>
      <c r="F12" s="3">
        <f t="shared" si="1"/>
        <v>0.51075925925925925</v>
      </c>
      <c r="G12" s="3">
        <f t="shared" si="2"/>
        <v>0.5102395833333333</v>
      </c>
      <c r="H12" s="3">
        <f t="shared" si="3"/>
        <v>0.50970717592592596</v>
      </c>
    </row>
    <row r="13" spans="1:10" x14ac:dyDescent="0.2">
      <c r="A13" s="5">
        <v>13.4</v>
      </c>
      <c r="B13" s="5">
        <f t="shared" si="0"/>
        <v>4.2000000000000011</v>
      </c>
      <c r="C13" s="1" t="s">
        <v>27</v>
      </c>
      <c r="D13" s="1" t="s">
        <v>14</v>
      </c>
      <c r="E13" s="1">
        <v>528</v>
      </c>
      <c r="F13" s="3">
        <f t="shared" si="1"/>
        <v>0.51571759259259253</v>
      </c>
      <c r="G13" s="3">
        <f t="shared" si="2"/>
        <v>0.51495486111111111</v>
      </c>
      <c r="H13" s="3">
        <f t="shared" si="3"/>
        <v>0.51417939814814817</v>
      </c>
    </row>
    <row r="14" spans="1:10" x14ac:dyDescent="0.2">
      <c r="A14" s="5">
        <v>13.6</v>
      </c>
      <c r="B14" s="5">
        <f t="shared" si="0"/>
        <v>0.19999999999999929</v>
      </c>
      <c r="C14" s="1" t="s">
        <v>28</v>
      </c>
      <c r="D14" s="1" t="s">
        <v>14</v>
      </c>
      <c r="E14" s="1">
        <v>528</v>
      </c>
      <c r="F14" s="3">
        <f t="shared" si="1"/>
        <v>0.51595370370370364</v>
      </c>
      <c r="G14" s="3">
        <f t="shared" si="2"/>
        <v>0.51517939814814817</v>
      </c>
      <c r="H14" s="3">
        <f t="shared" si="3"/>
        <v>0.51439236111111108</v>
      </c>
    </row>
    <row r="15" spans="1:10" x14ac:dyDescent="0.2">
      <c r="A15" s="5">
        <v>15.1</v>
      </c>
      <c r="B15" s="5">
        <f t="shared" ref="B15:B21" si="4">A15-A14</f>
        <v>1.5</v>
      </c>
      <c r="C15" s="1" t="s">
        <v>29</v>
      </c>
      <c r="D15" s="1" t="s">
        <v>6</v>
      </c>
      <c r="E15" s="1">
        <v>609</v>
      </c>
      <c r="F15" s="3">
        <f t="shared" si="1"/>
        <v>0.51772453703703702</v>
      </c>
      <c r="G15" s="3">
        <f t="shared" si="2"/>
        <v>0.51686342592592593</v>
      </c>
      <c r="H15" s="3">
        <f t="shared" si="3"/>
        <v>0.51598958333333333</v>
      </c>
    </row>
    <row r="16" spans="1:10" x14ac:dyDescent="0.2">
      <c r="A16" s="5">
        <v>15.6</v>
      </c>
      <c r="B16" s="5">
        <f t="shared" si="4"/>
        <v>0.5</v>
      </c>
      <c r="C16" s="1" t="s">
        <v>30</v>
      </c>
      <c r="D16" s="1" t="s">
        <v>6</v>
      </c>
      <c r="E16" s="1">
        <v>650</v>
      </c>
      <c r="F16" s="3">
        <f t="shared" si="1"/>
        <v>0.51831481481481478</v>
      </c>
      <c r="G16" s="3">
        <f t="shared" si="2"/>
        <v>0.51742476851851849</v>
      </c>
      <c r="H16" s="3">
        <f t="shared" si="3"/>
        <v>0.51652199074074079</v>
      </c>
    </row>
    <row r="17" spans="1:8" x14ac:dyDescent="0.2">
      <c r="A17" s="5">
        <v>16</v>
      </c>
      <c r="B17" s="5">
        <f t="shared" si="4"/>
        <v>0.40000000000000036</v>
      </c>
      <c r="C17" s="8" t="s">
        <v>32</v>
      </c>
      <c r="D17" s="1" t="s">
        <v>6</v>
      </c>
      <c r="E17" s="1">
        <v>672</v>
      </c>
      <c r="F17" s="3">
        <f t="shared" si="1"/>
        <v>0.51878703703703699</v>
      </c>
      <c r="G17" s="3">
        <f t="shared" si="2"/>
        <v>0.51787384259259261</v>
      </c>
      <c r="H17" s="3">
        <f t="shared" si="3"/>
        <v>0.51694791666666673</v>
      </c>
    </row>
    <row r="18" spans="1:8" x14ac:dyDescent="0.2">
      <c r="A18" s="5">
        <v>17</v>
      </c>
      <c r="B18" s="5">
        <f t="shared" si="4"/>
        <v>1</v>
      </c>
      <c r="C18" s="1" t="s">
        <v>33</v>
      </c>
      <c r="D18" s="1" t="s">
        <v>14</v>
      </c>
      <c r="E18" s="1">
        <v>658</v>
      </c>
      <c r="F18" s="3">
        <f t="shared" si="1"/>
        <v>0.51996759259259251</v>
      </c>
      <c r="G18" s="3">
        <f t="shared" si="2"/>
        <v>0.51899652777777783</v>
      </c>
      <c r="H18" s="3">
        <f t="shared" si="3"/>
        <v>0.51801273148148153</v>
      </c>
    </row>
    <row r="19" spans="1:8" x14ac:dyDescent="0.2">
      <c r="A19" s="5">
        <v>18</v>
      </c>
      <c r="B19" s="5">
        <f t="shared" si="4"/>
        <v>1</v>
      </c>
      <c r="C19" s="1" t="s">
        <v>34</v>
      </c>
      <c r="D19" s="1" t="s">
        <v>6</v>
      </c>
      <c r="E19" s="1">
        <v>608</v>
      </c>
      <c r="F19" s="3">
        <f t="shared" si="1"/>
        <v>0.52114814814814803</v>
      </c>
      <c r="G19" s="3">
        <f t="shared" si="2"/>
        <v>0.52011921296296304</v>
      </c>
      <c r="H19" s="3">
        <f t="shared" si="3"/>
        <v>0.51907754629629632</v>
      </c>
    </row>
    <row r="20" spans="1:8" x14ac:dyDescent="0.2">
      <c r="A20" s="5">
        <v>19.3</v>
      </c>
      <c r="B20" s="5">
        <f t="shared" si="4"/>
        <v>1.3000000000000007</v>
      </c>
      <c r="C20" s="1" t="s">
        <v>31</v>
      </c>
      <c r="D20" s="1" t="s">
        <v>6</v>
      </c>
      <c r="E20" s="1">
        <v>584</v>
      </c>
      <c r="F20" s="3">
        <f t="shared" si="1"/>
        <v>0.5226828703703702</v>
      </c>
      <c r="G20" s="3">
        <f t="shared" si="2"/>
        <v>0.52157870370370374</v>
      </c>
      <c r="H20" s="3">
        <f t="shared" si="3"/>
        <v>0.52046180555555555</v>
      </c>
    </row>
    <row r="21" spans="1:8" x14ac:dyDescent="0.2">
      <c r="A21" s="5">
        <v>22.3</v>
      </c>
      <c r="B21" s="5">
        <f t="shared" si="4"/>
        <v>3</v>
      </c>
      <c r="C21" s="1" t="s">
        <v>35</v>
      </c>
      <c r="D21" s="1" t="s">
        <v>6</v>
      </c>
      <c r="E21" s="1">
        <v>744</v>
      </c>
      <c r="F21" s="3">
        <f t="shared" si="1"/>
        <v>0.52622453703703687</v>
      </c>
      <c r="G21" s="3">
        <f t="shared" si="2"/>
        <v>0.52494675925925927</v>
      </c>
      <c r="H21" s="3">
        <f t="shared" si="3"/>
        <v>0.52365625000000005</v>
      </c>
    </row>
    <row r="22" spans="1:8" x14ac:dyDescent="0.2">
      <c r="A22" s="5">
        <v>22.6</v>
      </c>
      <c r="B22" s="5">
        <f>A22-A21</f>
        <v>0.30000000000000071</v>
      </c>
      <c r="C22" s="1" t="s">
        <v>36</v>
      </c>
      <c r="D22" s="1" t="s">
        <v>6</v>
      </c>
      <c r="E22" s="1">
        <v>802</v>
      </c>
      <c r="F22" s="3">
        <f t="shared" si="1"/>
        <v>0.52657870370370352</v>
      </c>
      <c r="G22" s="3">
        <f t="shared" si="2"/>
        <v>0.52528356481481486</v>
      </c>
      <c r="H22" s="3">
        <f t="shared" si="3"/>
        <v>0.52397569444444447</v>
      </c>
    </row>
    <row r="23" spans="1:8" x14ac:dyDescent="0.2">
      <c r="A23" s="5">
        <v>23</v>
      </c>
      <c r="B23" s="5">
        <f>A23-A22</f>
        <v>0.39999999999999858</v>
      </c>
      <c r="C23" s="1" t="s">
        <v>37</v>
      </c>
      <c r="D23" s="1" t="s">
        <v>20</v>
      </c>
      <c r="E23" s="1">
        <v>828</v>
      </c>
      <c r="F23" s="3">
        <f t="shared" si="1"/>
        <v>0.52705092592592573</v>
      </c>
      <c r="G23" s="3">
        <f t="shared" si="2"/>
        <v>0.52573263888888888</v>
      </c>
      <c r="H23" s="3">
        <f t="shared" si="3"/>
        <v>0.52440162037037041</v>
      </c>
    </row>
    <row r="24" spans="1:8" x14ac:dyDescent="0.2">
      <c r="A24" s="5">
        <v>25.2</v>
      </c>
      <c r="B24" s="5">
        <f t="shared" ref="B24:B25" si="5">A24-A23</f>
        <v>2.1999999999999993</v>
      </c>
      <c r="C24" s="11" t="s">
        <v>95</v>
      </c>
      <c r="D24" s="1" t="s">
        <v>20</v>
      </c>
      <c r="E24" s="1">
        <v>939</v>
      </c>
      <c r="F24" s="3">
        <f t="shared" si="1"/>
        <v>0.52964814814814798</v>
      </c>
      <c r="G24" s="3">
        <f t="shared" si="2"/>
        <v>0.52820254629629626</v>
      </c>
      <c r="H24" s="3">
        <f t="shared" si="3"/>
        <v>0.52674421296296303</v>
      </c>
    </row>
    <row r="25" spans="1:8" x14ac:dyDescent="0.2">
      <c r="A25" s="5">
        <v>26.3</v>
      </c>
      <c r="B25" s="5">
        <f t="shared" si="5"/>
        <v>1.1000000000000014</v>
      </c>
      <c r="C25" s="8" t="s">
        <v>41</v>
      </c>
      <c r="D25" s="1" t="s">
        <v>20</v>
      </c>
      <c r="E25" s="1">
        <v>974</v>
      </c>
      <c r="F25" s="3">
        <f t="shared" si="1"/>
        <v>0.53094675925925905</v>
      </c>
      <c r="G25" s="3">
        <f t="shared" si="2"/>
        <v>0.52943750000000001</v>
      </c>
      <c r="H25" s="3">
        <f t="shared" si="3"/>
        <v>0.52791550925925934</v>
      </c>
    </row>
    <row r="26" spans="1:8" x14ac:dyDescent="0.2">
      <c r="A26" s="5">
        <v>28.3</v>
      </c>
      <c r="B26" s="5">
        <f t="shared" ref="B26:B34" si="6">A26-A25</f>
        <v>2</v>
      </c>
      <c r="C26" s="1" t="s">
        <v>38</v>
      </c>
      <c r="D26" s="1" t="s">
        <v>18</v>
      </c>
      <c r="E26" s="1">
        <v>979</v>
      </c>
      <c r="F26" s="3">
        <f t="shared" si="1"/>
        <v>0.5333078703703702</v>
      </c>
      <c r="G26" s="3">
        <f t="shared" si="2"/>
        <v>0.53168287037037043</v>
      </c>
      <c r="H26" s="3">
        <f t="shared" si="3"/>
        <v>0.53004513888888893</v>
      </c>
    </row>
    <row r="27" spans="1:8" x14ac:dyDescent="0.2">
      <c r="A27" s="5">
        <v>28.7</v>
      </c>
      <c r="B27" s="5">
        <f t="shared" si="6"/>
        <v>0.39999999999999858</v>
      </c>
      <c r="C27" s="1" t="s">
        <v>39</v>
      </c>
      <c r="D27" s="1" t="s">
        <v>18</v>
      </c>
      <c r="E27" s="1">
        <v>950</v>
      </c>
      <c r="F27" s="3">
        <f t="shared" si="1"/>
        <v>0.5337800925925924</v>
      </c>
      <c r="G27" s="3">
        <f t="shared" si="2"/>
        <v>0.53213194444444445</v>
      </c>
      <c r="H27" s="3">
        <f t="shared" si="3"/>
        <v>0.53047106481481487</v>
      </c>
    </row>
    <row r="28" spans="1:8" x14ac:dyDescent="0.2">
      <c r="A28" s="5">
        <v>30.3</v>
      </c>
      <c r="B28" s="5">
        <f t="shared" si="6"/>
        <v>1.6000000000000014</v>
      </c>
      <c r="C28" s="10" t="s">
        <v>96</v>
      </c>
      <c r="D28" s="1" t="s">
        <v>18</v>
      </c>
      <c r="E28" s="1">
        <v>850</v>
      </c>
      <c r="F28" s="3">
        <f t="shared" si="1"/>
        <v>0.53566898148148134</v>
      </c>
      <c r="G28" s="3">
        <f t="shared" si="2"/>
        <v>0.53392824074074074</v>
      </c>
      <c r="H28" s="3">
        <f t="shared" si="3"/>
        <v>0.53217476851851853</v>
      </c>
    </row>
    <row r="29" spans="1:8" x14ac:dyDescent="0.2">
      <c r="A29" s="5">
        <v>35</v>
      </c>
      <c r="B29" s="5">
        <f t="shared" si="6"/>
        <v>4.6999999999999993</v>
      </c>
      <c r="C29" s="8" t="s">
        <v>40</v>
      </c>
      <c r="D29" s="1" t="s">
        <v>18</v>
      </c>
      <c r="E29" s="1">
        <v>1072</v>
      </c>
      <c r="F29" s="3">
        <f t="shared" si="1"/>
        <v>0.5412175925925925</v>
      </c>
      <c r="G29" s="3">
        <f t="shared" si="2"/>
        <v>0.5392048611111111</v>
      </c>
      <c r="H29" s="3">
        <f t="shared" si="3"/>
        <v>0.53717939814814819</v>
      </c>
    </row>
    <row r="30" spans="1:8" x14ac:dyDescent="0.2">
      <c r="A30" s="5">
        <v>35.799999999999997</v>
      </c>
      <c r="B30" s="5">
        <f t="shared" si="6"/>
        <v>0.79999999999999716</v>
      </c>
      <c r="C30" s="1" t="s">
        <v>42</v>
      </c>
      <c r="D30" s="1" t="s">
        <v>17</v>
      </c>
      <c r="E30" s="1">
        <v>1061</v>
      </c>
      <c r="F30" s="3">
        <f t="shared" si="1"/>
        <v>0.54216203703703691</v>
      </c>
      <c r="G30" s="3">
        <f t="shared" si="2"/>
        <v>0.54010300925925925</v>
      </c>
      <c r="H30" s="3">
        <f t="shared" si="3"/>
        <v>0.53803125000000007</v>
      </c>
    </row>
    <row r="31" spans="1:8" x14ac:dyDescent="0.2">
      <c r="A31" s="5">
        <v>37.700000000000003</v>
      </c>
      <c r="B31" s="5">
        <f t="shared" si="6"/>
        <v>1.9000000000000057</v>
      </c>
      <c r="C31" s="1" t="s">
        <v>43</v>
      </c>
      <c r="D31" s="1" t="s">
        <v>16</v>
      </c>
      <c r="E31" s="1">
        <v>1000</v>
      </c>
      <c r="F31" s="3">
        <f t="shared" si="1"/>
        <v>0.54440509259259251</v>
      </c>
      <c r="G31" s="3">
        <f t="shared" si="2"/>
        <v>0.54223611111111114</v>
      </c>
      <c r="H31" s="3">
        <f t="shared" si="3"/>
        <v>0.54005439814814826</v>
      </c>
    </row>
    <row r="32" spans="1:8" x14ac:dyDescent="0.2">
      <c r="A32" s="5">
        <v>41.2</v>
      </c>
      <c r="B32" s="5">
        <f t="shared" si="6"/>
        <v>3.5</v>
      </c>
      <c r="C32" s="1" t="s">
        <v>44</v>
      </c>
      <c r="D32" s="1" t="s">
        <v>6</v>
      </c>
      <c r="E32" s="1">
        <v>1043</v>
      </c>
      <c r="F32" s="3">
        <f t="shared" si="1"/>
        <v>0.54853703703703693</v>
      </c>
      <c r="G32" s="3">
        <f t="shared" si="2"/>
        <v>0.54616550925925933</v>
      </c>
      <c r="H32" s="3">
        <f t="shared" si="3"/>
        <v>0.5437812500000001</v>
      </c>
    </row>
    <row r="33" spans="1:8" x14ac:dyDescent="0.2">
      <c r="A33" s="5">
        <v>41.9</v>
      </c>
      <c r="B33" s="5">
        <f t="shared" si="6"/>
        <v>0.69999999999999574</v>
      </c>
      <c r="C33" s="1" t="s">
        <v>45</v>
      </c>
      <c r="D33" s="1" t="s">
        <v>10</v>
      </c>
      <c r="E33" s="1">
        <v>1048</v>
      </c>
      <c r="F33" s="3">
        <f t="shared" si="1"/>
        <v>0.5493634259259258</v>
      </c>
      <c r="G33" s="3">
        <f t="shared" si="2"/>
        <v>0.54695138888888895</v>
      </c>
      <c r="H33" s="3">
        <f t="shared" si="3"/>
        <v>0.54452662037037047</v>
      </c>
    </row>
    <row r="34" spans="1:8" x14ac:dyDescent="0.2">
      <c r="A34" s="5">
        <v>43.1</v>
      </c>
      <c r="B34" s="5">
        <f t="shared" si="6"/>
        <v>1.2000000000000028</v>
      </c>
      <c r="C34" s="1" t="s">
        <v>46</v>
      </c>
      <c r="D34" s="1" t="s">
        <v>15</v>
      </c>
      <c r="E34" s="1">
        <v>1029</v>
      </c>
      <c r="F34" s="3">
        <f t="shared" si="1"/>
        <v>0.55078009259259242</v>
      </c>
      <c r="G34" s="3">
        <f t="shared" si="2"/>
        <v>0.54829861111111122</v>
      </c>
      <c r="H34" s="3">
        <f t="shared" si="3"/>
        <v>0.5458043981481483</v>
      </c>
    </row>
    <row r="35" spans="1:8" x14ac:dyDescent="0.2">
      <c r="A35" s="5">
        <v>45</v>
      </c>
      <c r="B35" s="5">
        <f t="shared" ref="B35:B58" si="7">A35-A34</f>
        <v>1.8999999999999986</v>
      </c>
      <c r="C35" s="1" t="s">
        <v>47</v>
      </c>
      <c r="D35" s="1" t="s">
        <v>15</v>
      </c>
      <c r="E35" s="1">
        <v>976</v>
      </c>
      <c r="F35" s="3">
        <f t="shared" ref="F35:F58" si="8">((102*B35) / 86400) +F34</f>
        <v>0.55302314814814801</v>
      </c>
      <c r="G35" s="3">
        <f t="shared" ref="G35:G58" si="9">((97*B35) / 86400) +G34</f>
        <v>0.55043171296296312</v>
      </c>
      <c r="H35" s="3">
        <f t="shared" ref="H35:H58" si="10">((92*B35) / 86400) +H34</f>
        <v>0.54782754629629649</v>
      </c>
    </row>
    <row r="36" spans="1:8" x14ac:dyDescent="0.2">
      <c r="A36" s="5">
        <v>47.7</v>
      </c>
      <c r="B36" s="5">
        <f t="shared" si="7"/>
        <v>2.7000000000000028</v>
      </c>
      <c r="C36" s="1" t="s">
        <v>47</v>
      </c>
      <c r="D36" s="1" t="s">
        <v>15</v>
      </c>
      <c r="E36" s="1">
        <v>865</v>
      </c>
      <c r="F36" s="3">
        <f t="shared" si="8"/>
        <v>0.55621064814814802</v>
      </c>
      <c r="G36" s="3">
        <f t="shared" si="9"/>
        <v>0.55346296296296316</v>
      </c>
      <c r="H36" s="3">
        <f t="shared" si="10"/>
        <v>0.55070254629629645</v>
      </c>
    </row>
    <row r="37" spans="1:8" x14ac:dyDescent="0.2">
      <c r="A37" s="5">
        <v>50</v>
      </c>
      <c r="B37" s="5">
        <f t="shared" si="7"/>
        <v>2.2999999999999972</v>
      </c>
      <c r="C37" s="1" t="s">
        <v>48</v>
      </c>
      <c r="D37" s="1" t="s">
        <v>15</v>
      </c>
      <c r="E37" s="1">
        <v>740</v>
      </c>
      <c r="F37" s="3">
        <f t="shared" si="8"/>
        <v>0.55892592592592583</v>
      </c>
      <c r="G37" s="3">
        <f t="shared" si="9"/>
        <v>0.55604513888888907</v>
      </c>
      <c r="H37" s="3">
        <f t="shared" si="10"/>
        <v>0.55315162037037047</v>
      </c>
    </row>
    <row r="38" spans="1:8" x14ac:dyDescent="0.2">
      <c r="A38" s="5">
        <v>51</v>
      </c>
      <c r="B38" s="5">
        <f t="shared" si="7"/>
        <v>1</v>
      </c>
      <c r="C38" s="1" t="s">
        <v>49</v>
      </c>
      <c r="D38" s="1" t="s">
        <v>15</v>
      </c>
      <c r="E38" s="1">
        <v>688</v>
      </c>
      <c r="F38" s="3">
        <f t="shared" si="8"/>
        <v>0.56010648148148134</v>
      </c>
      <c r="G38" s="3">
        <f t="shared" si="9"/>
        <v>0.55716782407407428</v>
      </c>
      <c r="H38" s="3">
        <f t="shared" si="10"/>
        <v>0.55421643518518526</v>
      </c>
    </row>
    <row r="39" spans="1:8" x14ac:dyDescent="0.2">
      <c r="A39" s="5">
        <v>52.2</v>
      </c>
      <c r="B39" s="5">
        <f t="shared" si="7"/>
        <v>1.2000000000000028</v>
      </c>
      <c r="C39" s="1" t="s">
        <v>49</v>
      </c>
      <c r="D39" s="1" t="s">
        <v>15</v>
      </c>
      <c r="E39" s="1">
        <v>693</v>
      </c>
      <c r="F39" s="3">
        <f t="shared" si="8"/>
        <v>0.56152314814814797</v>
      </c>
      <c r="G39" s="3">
        <f t="shared" si="9"/>
        <v>0.55851504629629656</v>
      </c>
      <c r="H39" s="3">
        <f t="shared" si="10"/>
        <v>0.55549421296296309</v>
      </c>
    </row>
    <row r="40" spans="1:8" x14ac:dyDescent="0.2">
      <c r="A40" s="5">
        <v>54.9</v>
      </c>
      <c r="B40" s="5">
        <f t="shared" si="7"/>
        <v>2.6999999999999957</v>
      </c>
      <c r="C40" s="1" t="s">
        <v>50</v>
      </c>
      <c r="D40" s="1" t="s">
        <v>14</v>
      </c>
      <c r="E40" s="1">
        <v>558</v>
      </c>
      <c r="F40" s="3">
        <f t="shared" si="8"/>
        <v>0.56471064814814798</v>
      </c>
      <c r="G40" s="3">
        <f t="shared" si="9"/>
        <v>0.5615462962962966</v>
      </c>
      <c r="H40" s="3">
        <f t="shared" si="10"/>
        <v>0.55836921296296305</v>
      </c>
    </row>
    <row r="41" spans="1:8" x14ac:dyDescent="0.2">
      <c r="A41" s="5">
        <v>55.6</v>
      </c>
      <c r="B41" s="5">
        <f t="shared" si="7"/>
        <v>0.70000000000000284</v>
      </c>
      <c r="C41" s="11" t="s">
        <v>97</v>
      </c>
      <c r="D41" s="1" t="s">
        <v>14</v>
      </c>
      <c r="E41" s="1">
        <v>518</v>
      </c>
      <c r="F41" s="3">
        <f t="shared" si="8"/>
        <v>0.56553703703703684</v>
      </c>
      <c r="G41" s="3">
        <f t="shared" si="9"/>
        <v>0.56233217592592621</v>
      </c>
      <c r="H41" s="3">
        <f t="shared" si="10"/>
        <v>0.55911458333333341</v>
      </c>
    </row>
    <row r="42" spans="1:8" x14ac:dyDescent="0.2">
      <c r="A42" s="5">
        <v>55.8</v>
      </c>
      <c r="B42" s="5">
        <f t="shared" si="7"/>
        <v>0.19999999999999574</v>
      </c>
      <c r="C42" s="1" t="s">
        <v>52</v>
      </c>
      <c r="D42" s="1" t="s">
        <v>51</v>
      </c>
      <c r="E42" s="1">
        <v>510</v>
      </c>
      <c r="F42" s="3">
        <f t="shared" si="8"/>
        <v>0.56577314814814794</v>
      </c>
      <c r="G42" s="3">
        <f t="shared" si="9"/>
        <v>0.56255671296296328</v>
      </c>
      <c r="H42" s="3">
        <f t="shared" si="10"/>
        <v>0.55932754629629633</v>
      </c>
    </row>
    <row r="43" spans="1:8" x14ac:dyDescent="0.2">
      <c r="A43" s="5">
        <v>58.2</v>
      </c>
      <c r="B43" s="5">
        <f t="shared" si="7"/>
        <v>2.4000000000000057</v>
      </c>
      <c r="C43" s="1" t="s">
        <v>53</v>
      </c>
      <c r="D43" s="1" t="s">
        <v>51</v>
      </c>
      <c r="E43" s="1">
        <v>411</v>
      </c>
      <c r="F43" s="3">
        <f t="shared" si="8"/>
        <v>0.5686064814814813</v>
      </c>
      <c r="G43" s="3">
        <f t="shared" si="9"/>
        <v>0.56525115740740772</v>
      </c>
      <c r="H43" s="3">
        <f t="shared" si="10"/>
        <v>0.56188310185185186</v>
      </c>
    </row>
    <row r="44" spans="1:8" x14ac:dyDescent="0.2">
      <c r="A44" s="5">
        <v>58.3</v>
      </c>
      <c r="B44" s="5">
        <f t="shared" si="7"/>
        <v>9.9999999999994316E-2</v>
      </c>
      <c r="C44" s="1" t="s">
        <v>54</v>
      </c>
      <c r="D44" s="1" t="s">
        <v>55</v>
      </c>
      <c r="E44" s="1">
        <v>413</v>
      </c>
      <c r="F44" s="3">
        <f t="shared" si="8"/>
        <v>0.56872453703703685</v>
      </c>
      <c r="G44" s="3">
        <f t="shared" si="9"/>
        <v>0.56536342592592626</v>
      </c>
      <c r="H44" s="3">
        <f t="shared" si="10"/>
        <v>0.56198958333333338</v>
      </c>
    </row>
    <row r="45" spans="1:8" x14ac:dyDescent="0.2">
      <c r="A45" s="5">
        <v>66.7</v>
      </c>
      <c r="B45" s="5">
        <f t="shared" si="7"/>
        <v>8.4000000000000057</v>
      </c>
      <c r="C45" s="1" t="s">
        <v>56</v>
      </c>
      <c r="D45" s="1" t="s">
        <v>55</v>
      </c>
      <c r="E45" s="1">
        <v>658</v>
      </c>
      <c r="F45" s="3">
        <f t="shared" si="8"/>
        <v>0.57864120370370353</v>
      </c>
      <c r="G45" s="3">
        <f t="shared" si="9"/>
        <v>0.57479398148148186</v>
      </c>
      <c r="H45" s="3">
        <f t="shared" si="10"/>
        <v>0.5709340277777778</v>
      </c>
    </row>
    <row r="46" spans="1:8" x14ac:dyDescent="0.2">
      <c r="A46" s="5">
        <v>73.3</v>
      </c>
      <c r="B46" s="5">
        <f t="shared" si="7"/>
        <v>6.5999999999999943</v>
      </c>
      <c r="C46" s="8" t="s">
        <v>57</v>
      </c>
      <c r="D46" s="1" t="s">
        <v>55</v>
      </c>
      <c r="E46" s="1">
        <v>925</v>
      </c>
      <c r="F46" s="3">
        <f t="shared" si="8"/>
        <v>0.58643287037037017</v>
      </c>
      <c r="G46" s="3">
        <f t="shared" si="9"/>
        <v>0.58220370370370411</v>
      </c>
      <c r="H46" s="3">
        <f t="shared" si="10"/>
        <v>0.57796180555555554</v>
      </c>
    </row>
    <row r="47" spans="1:8" s="7" customFormat="1" x14ac:dyDescent="0.2">
      <c r="A47" s="5">
        <v>73.5</v>
      </c>
      <c r="B47" s="5">
        <f t="shared" si="7"/>
        <v>0.20000000000000284</v>
      </c>
      <c r="C47" s="1" t="s">
        <v>58</v>
      </c>
      <c r="D47" s="1" t="s">
        <v>59</v>
      </c>
      <c r="E47" s="1">
        <v>925</v>
      </c>
      <c r="F47" s="3">
        <f t="shared" si="8"/>
        <v>0.58666898148148128</v>
      </c>
      <c r="G47" s="3">
        <f t="shared" si="9"/>
        <v>0.58242824074074118</v>
      </c>
      <c r="H47" s="3">
        <f t="shared" si="10"/>
        <v>0.57817476851851846</v>
      </c>
    </row>
    <row r="48" spans="1:8" x14ac:dyDescent="0.2">
      <c r="A48" s="5">
        <v>76.7</v>
      </c>
      <c r="B48" s="5">
        <f t="shared" si="7"/>
        <v>3.2000000000000028</v>
      </c>
      <c r="C48" s="1" t="s">
        <v>5</v>
      </c>
      <c r="D48" s="1" t="s">
        <v>59</v>
      </c>
      <c r="E48" s="1">
        <v>952</v>
      </c>
      <c r="F48" s="3">
        <f t="shared" si="8"/>
        <v>0.59044675925925905</v>
      </c>
      <c r="G48" s="3">
        <f t="shared" si="9"/>
        <v>0.58602083333333377</v>
      </c>
      <c r="H48" s="3">
        <f t="shared" si="10"/>
        <v>0.58158217592592587</v>
      </c>
    </row>
    <row r="49" spans="1:8" x14ac:dyDescent="0.2">
      <c r="A49" s="5">
        <v>78.5</v>
      </c>
      <c r="B49" s="5">
        <f t="shared" si="7"/>
        <v>1.7999999999999972</v>
      </c>
      <c r="C49" s="1" t="s">
        <v>5</v>
      </c>
      <c r="D49" s="1" t="s">
        <v>59</v>
      </c>
      <c r="E49" s="1">
        <v>1002</v>
      </c>
      <c r="F49" s="3">
        <f t="shared" si="8"/>
        <v>0.59257175925925909</v>
      </c>
      <c r="G49" s="3">
        <f t="shared" si="9"/>
        <v>0.58804166666666713</v>
      </c>
      <c r="H49" s="3">
        <f t="shared" si="10"/>
        <v>0.58349884259259255</v>
      </c>
    </row>
    <row r="50" spans="1:8" x14ac:dyDescent="0.2">
      <c r="A50" s="5">
        <v>79.2</v>
      </c>
      <c r="B50" s="5">
        <f t="shared" si="7"/>
        <v>0.70000000000000284</v>
      </c>
      <c r="C50" s="1" t="s">
        <v>60</v>
      </c>
      <c r="D50" s="1" t="s">
        <v>59</v>
      </c>
      <c r="E50" s="1">
        <v>981</v>
      </c>
      <c r="F50" s="3">
        <f t="shared" si="8"/>
        <v>0.59339814814814795</v>
      </c>
      <c r="G50" s="3">
        <f t="shared" si="9"/>
        <v>0.58882754629629674</v>
      </c>
      <c r="H50" s="3">
        <f t="shared" si="10"/>
        <v>0.58424421296296292</v>
      </c>
    </row>
    <row r="51" spans="1:8" x14ac:dyDescent="0.2">
      <c r="A51" s="5">
        <v>84</v>
      </c>
      <c r="B51" s="5">
        <f t="shared" si="7"/>
        <v>4.7999999999999972</v>
      </c>
      <c r="C51" s="1" t="s">
        <v>61</v>
      </c>
      <c r="D51" s="1" t="s">
        <v>62</v>
      </c>
      <c r="E51" s="1">
        <v>838</v>
      </c>
      <c r="F51" s="3">
        <f t="shared" si="8"/>
        <v>0.59906481481481466</v>
      </c>
      <c r="G51" s="3">
        <f t="shared" si="9"/>
        <v>0.59421643518518563</v>
      </c>
      <c r="H51" s="3">
        <f t="shared" si="10"/>
        <v>0.58935532407407398</v>
      </c>
    </row>
    <row r="52" spans="1:8" x14ac:dyDescent="0.2">
      <c r="A52" s="5">
        <v>88</v>
      </c>
      <c r="B52" s="5">
        <f t="shared" si="7"/>
        <v>4</v>
      </c>
      <c r="C52" s="1" t="s">
        <v>63</v>
      </c>
      <c r="D52" s="1" t="s">
        <v>62</v>
      </c>
      <c r="E52" s="1">
        <v>650</v>
      </c>
      <c r="F52" s="3">
        <f t="shared" si="8"/>
        <v>0.60378703703703684</v>
      </c>
      <c r="G52" s="3">
        <f t="shared" si="9"/>
        <v>0.59870717592592637</v>
      </c>
      <c r="H52" s="3">
        <f t="shared" si="10"/>
        <v>0.59361458333333328</v>
      </c>
    </row>
    <row r="53" spans="1:8" x14ac:dyDescent="0.2">
      <c r="A53" s="5">
        <v>90</v>
      </c>
      <c r="B53" s="5">
        <f t="shared" si="7"/>
        <v>2</v>
      </c>
      <c r="C53" s="1" t="s">
        <v>64</v>
      </c>
      <c r="D53" s="1" t="s">
        <v>6</v>
      </c>
      <c r="E53" s="1">
        <v>681</v>
      </c>
      <c r="F53" s="3">
        <f t="shared" si="8"/>
        <v>0.60614814814814799</v>
      </c>
      <c r="G53" s="3">
        <f t="shared" si="9"/>
        <v>0.6009525462962968</v>
      </c>
      <c r="H53" s="3">
        <f t="shared" si="10"/>
        <v>0.59574421296296287</v>
      </c>
    </row>
    <row r="54" spans="1:8" s="7" customFormat="1" x14ac:dyDescent="0.2">
      <c r="A54" s="5">
        <v>93</v>
      </c>
      <c r="B54" s="5">
        <f t="shared" si="7"/>
        <v>3</v>
      </c>
      <c r="C54" s="8" t="s">
        <v>91</v>
      </c>
      <c r="D54" s="1" t="s">
        <v>6</v>
      </c>
      <c r="E54" s="1">
        <v>860</v>
      </c>
      <c r="F54" s="3">
        <f t="shared" si="8"/>
        <v>0.60968981481481466</v>
      </c>
      <c r="G54" s="3">
        <f t="shared" si="9"/>
        <v>0.60432060185185232</v>
      </c>
      <c r="H54" s="3">
        <f t="shared" si="10"/>
        <v>0.59893865740740737</v>
      </c>
    </row>
    <row r="55" spans="1:8" x14ac:dyDescent="0.2">
      <c r="A55" s="5">
        <v>94</v>
      </c>
      <c r="B55" s="5">
        <f t="shared" si="7"/>
        <v>1</v>
      </c>
      <c r="C55" s="1" t="s">
        <v>65</v>
      </c>
      <c r="D55" s="1" t="s">
        <v>66</v>
      </c>
      <c r="E55" s="1">
        <v>868</v>
      </c>
      <c r="F55" s="3">
        <f t="shared" si="8"/>
        <v>0.61087037037037017</v>
      </c>
      <c r="G55" s="3">
        <f t="shared" si="9"/>
        <v>0.60544328703703754</v>
      </c>
      <c r="H55" s="3">
        <f t="shared" si="10"/>
        <v>0.60000347222222217</v>
      </c>
    </row>
    <row r="56" spans="1:8" x14ac:dyDescent="0.2">
      <c r="A56" s="5">
        <v>94.8</v>
      </c>
      <c r="B56" s="5">
        <f t="shared" si="7"/>
        <v>0.79999999999999716</v>
      </c>
      <c r="C56" s="10" t="s">
        <v>98</v>
      </c>
      <c r="D56" s="1" t="s">
        <v>66</v>
      </c>
      <c r="E56" s="1">
        <v>871</v>
      </c>
      <c r="F56" s="3">
        <f t="shared" si="8"/>
        <v>0.61181481481481459</v>
      </c>
      <c r="G56" s="3">
        <f t="shared" si="9"/>
        <v>0.60634143518518568</v>
      </c>
      <c r="H56" s="3">
        <f t="shared" si="10"/>
        <v>0.60085532407407405</v>
      </c>
    </row>
    <row r="57" spans="1:8" x14ac:dyDescent="0.2">
      <c r="A57" s="5">
        <v>95.1</v>
      </c>
      <c r="B57" s="5">
        <f t="shared" si="7"/>
        <v>0.29999999999999716</v>
      </c>
      <c r="C57" s="1" t="s">
        <v>92</v>
      </c>
      <c r="D57" s="1" t="s">
        <v>93</v>
      </c>
      <c r="E57" s="1">
        <v>883</v>
      </c>
      <c r="F57" s="3">
        <f t="shared" si="8"/>
        <v>0.61216898148148124</v>
      </c>
      <c r="G57" s="3">
        <f t="shared" si="9"/>
        <v>0.60667824074074128</v>
      </c>
      <c r="H57" s="3">
        <f t="shared" si="10"/>
        <v>0.60117476851851848</v>
      </c>
    </row>
    <row r="58" spans="1:8" x14ac:dyDescent="0.2">
      <c r="A58" s="5">
        <v>101.4</v>
      </c>
      <c r="B58" s="5">
        <f t="shared" si="7"/>
        <v>6.3000000000000114</v>
      </c>
      <c r="C58" s="1" t="s">
        <v>94</v>
      </c>
      <c r="D58" s="1" t="s">
        <v>51</v>
      </c>
      <c r="E58" s="1">
        <v>742</v>
      </c>
      <c r="F58" s="3">
        <f t="shared" si="8"/>
        <v>0.61960648148148123</v>
      </c>
      <c r="G58" s="3">
        <f t="shared" si="9"/>
        <v>0.61375115740740793</v>
      </c>
      <c r="H58" s="3">
        <f t="shared" si="10"/>
        <v>0.60788310185185179</v>
      </c>
    </row>
    <row r="59" spans="1:8" x14ac:dyDescent="0.2">
      <c r="A59" s="5">
        <v>102.8</v>
      </c>
      <c r="B59" s="5">
        <f t="shared" ref="B59:B78" si="11">A59-A58</f>
        <v>1.3999999999999915</v>
      </c>
      <c r="C59" s="1" t="s">
        <v>67</v>
      </c>
      <c r="D59" s="1" t="s">
        <v>51</v>
      </c>
      <c r="E59" s="1">
        <v>732</v>
      </c>
      <c r="F59" s="3">
        <f t="shared" ref="F59:F78" si="12">((102*B59) / 86400) +F58</f>
        <v>0.62125925925925896</v>
      </c>
      <c r="G59" s="3">
        <f t="shared" ref="G59:G78" si="13">((97*B59) / 86400) +G58</f>
        <v>0.61532291666666716</v>
      </c>
      <c r="H59" s="3">
        <f t="shared" ref="H59:H78" si="14">((92*B59) / 86400) +H58</f>
        <v>0.60937384259259253</v>
      </c>
    </row>
    <row r="60" spans="1:8" x14ac:dyDescent="0.2">
      <c r="A60" s="5">
        <v>103</v>
      </c>
      <c r="B60" s="5">
        <f t="shared" si="11"/>
        <v>0.20000000000000284</v>
      </c>
      <c r="C60" s="1" t="s">
        <v>68</v>
      </c>
      <c r="D60" s="1" t="s">
        <v>6</v>
      </c>
      <c r="E60" s="1">
        <v>738</v>
      </c>
      <c r="F60" s="3">
        <f t="shared" si="12"/>
        <v>0.62149537037037006</v>
      </c>
      <c r="G60" s="3">
        <f t="shared" si="13"/>
        <v>0.61554745370370423</v>
      </c>
      <c r="H60" s="3">
        <f t="shared" si="14"/>
        <v>0.60958680555555544</v>
      </c>
    </row>
    <row r="61" spans="1:8" x14ac:dyDescent="0.2">
      <c r="A61" s="5">
        <v>106.7</v>
      </c>
      <c r="B61" s="5">
        <f t="shared" si="11"/>
        <v>3.7000000000000028</v>
      </c>
      <c r="C61" s="8" t="s">
        <v>69</v>
      </c>
      <c r="D61" s="1" t="s">
        <v>6</v>
      </c>
      <c r="E61" s="1">
        <v>890</v>
      </c>
      <c r="F61" s="3">
        <f t="shared" si="12"/>
        <v>0.62586342592592559</v>
      </c>
      <c r="G61" s="3">
        <f t="shared" si="13"/>
        <v>0.61970138888888937</v>
      </c>
      <c r="H61" s="3">
        <f t="shared" si="14"/>
        <v>0.61352662037037031</v>
      </c>
    </row>
    <row r="62" spans="1:8" x14ac:dyDescent="0.2">
      <c r="A62" s="5">
        <v>106.8</v>
      </c>
      <c r="B62" s="5">
        <f t="shared" si="11"/>
        <v>9.9999999999994316E-2</v>
      </c>
      <c r="C62" s="1" t="s">
        <v>19</v>
      </c>
      <c r="D62" s="1" t="s">
        <v>20</v>
      </c>
      <c r="E62" s="1">
        <v>890</v>
      </c>
      <c r="F62" s="3">
        <f t="shared" si="12"/>
        <v>0.62598148148148114</v>
      </c>
      <c r="G62" s="3">
        <f t="shared" si="13"/>
        <v>0.6198136574074079</v>
      </c>
      <c r="H62" s="3">
        <f t="shared" si="14"/>
        <v>0.61363310185185183</v>
      </c>
    </row>
    <row r="63" spans="1:8" x14ac:dyDescent="0.2">
      <c r="A63" s="5">
        <v>112</v>
      </c>
      <c r="B63" s="5">
        <f t="shared" si="11"/>
        <v>5.2000000000000028</v>
      </c>
      <c r="C63" s="1" t="s">
        <v>72</v>
      </c>
      <c r="D63" s="1" t="s">
        <v>70</v>
      </c>
      <c r="E63" s="1">
        <v>773</v>
      </c>
      <c r="F63" s="3">
        <f t="shared" si="12"/>
        <v>0.63212037037037005</v>
      </c>
      <c r="G63" s="3">
        <f t="shared" si="13"/>
        <v>0.62565162037037092</v>
      </c>
      <c r="H63" s="3">
        <f t="shared" si="14"/>
        <v>0.61917013888888883</v>
      </c>
    </row>
    <row r="64" spans="1:8" s="7" customFormat="1" x14ac:dyDescent="0.2">
      <c r="A64" s="5">
        <v>116.8</v>
      </c>
      <c r="B64" s="5">
        <f t="shared" si="11"/>
        <v>4.7999999999999972</v>
      </c>
      <c r="C64" s="1" t="s">
        <v>71</v>
      </c>
      <c r="D64" s="1" t="s">
        <v>70</v>
      </c>
      <c r="E64" s="1">
        <v>897</v>
      </c>
      <c r="F64" s="3">
        <f t="shared" si="12"/>
        <v>0.63778703703703676</v>
      </c>
      <c r="G64" s="3">
        <f t="shared" si="13"/>
        <v>0.63104050925925981</v>
      </c>
      <c r="H64" s="3">
        <f t="shared" si="14"/>
        <v>0.6242812499999999</v>
      </c>
    </row>
    <row r="65" spans="1:8" x14ac:dyDescent="0.2">
      <c r="A65" s="5">
        <v>116.9</v>
      </c>
      <c r="B65" s="5">
        <f t="shared" si="11"/>
        <v>0.10000000000000853</v>
      </c>
      <c r="C65" s="1" t="s">
        <v>5</v>
      </c>
      <c r="D65" s="1" t="s">
        <v>70</v>
      </c>
      <c r="E65" s="1">
        <v>902</v>
      </c>
      <c r="F65" s="3">
        <f t="shared" si="12"/>
        <v>0.63790509259259232</v>
      </c>
      <c r="G65" s="3">
        <f t="shared" si="13"/>
        <v>0.63115277777777834</v>
      </c>
      <c r="H65" s="3">
        <f t="shared" si="14"/>
        <v>0.62438773148148141</v>
      </c>
    </row>
    <row r="66" spans="1:8" x14ac:dyDescent="0.2">
      <c r="A66" s="5">
        <v>117</v>
      </c>
      <c r="B66" s="5">
        <f t="shared" si="11"/>
        <v>9.9999999999994316E-2</v>
      </c>
      <c r="C66" s="8" t="s">
        <v>73</v>
      </c>
      <c r="D66" s="1" t="s">
        <v>70</v>
      </c>
      <c r="E66" s="1">
        <v>900</v>
      </c>
      <c r="F66" s="3">
        <f t="shared" si="12"/>
        <v>0.63802314814814787</v>
      </c>
      <c r="G66" s="3">
        <f t="shared" si="13"/>
        <v>0.63126504629629687</v>
      </c>
      <c r="H66" s="3">
        <f t="shared" si="14"/>
        <v>0.62449421296296292</v>
      </c>
    </row>
    <row r="67" spans="1:8" s="7" customFormat="1" x14ac:dyDescent="0.2">
      <c r="A67" s="5">
        <v>119.7</v>
      </c>
      <c r="B67" s="5">
        <f t="shared" si="11"/>
        <v>2.7000000000000028</v>
      </c>
      <c r="C67" s="1" t="s">
        <v>84</v>
      </c>
      <c r="D67" s="1" t="s">
        <v>82</v>
      </c>
      <c r="E67" s="1">
        <v>882</v>
      </c>
      <c r="F67" s="3">
        <f t="shared" si="12"/>
        <v>0.64121064814814788</v>
      </c>
      <c r="G67" s="3">
        <f t="shared" si="13"/>
        <v>0.63429629629629691</v>
      </c>
      <c r="H67" s="3">
        <f t="shared" si="14"/>
        <v>0.62736921296296289</v>
      </c>
    </row>
    <row r="68" spans="1:8" x14ac:dyDescent="0.2">
      <c r="A68" s="5">
        <v>125.9</v>
      </c>
      <c r="B68" s="5">
        <f t="shared" si="11"/>
        <v>6.2000000000000028</v>
      </c>
      <c r="C68" s="1" t="s">
        <v>83</v>
      </c>
      <c r="D68" s="1" t="s">
        <v>6</v>
      </c>
      <c r="E68" s="1">
        <v>946</v>
      </c>
      <c r="F68" s="3">
        <f t="shared" si="12"/>
        <v>0.64853009259259231</v>
      </c>
      <c r="G68" s="3">
        <f t="shared" si="13"/>
        <v>0.64125694444444503</v>
      </c>
      <c r="H68" s="3">
        <f t="shared" si="14"/>
        <v>0.63397106481481469</v>
      </c>
    </row>
    <row r="69" spans="1:8" x14ac:dyDescent="0.2">
      <c r="A69" s="5">
        <v>126.1</v>
      </c>
      <c r="B69" s="5">
        <f t="shared" si="11"/>
        <v>0.19999999999998863</v>
      </c>
      <c r="C69" s="1" t="s">
        <v>85</v>
      </c>
      <c r="D69" s="1" t="s">
        <v>86</v>
      </c>
      <c r="E69" s="1">
        <v>946</v>
      </c>
      <c r="F69" s="3">
        <f t="shared" si="12"/>
        <v>0.64876620370370341</v>
      </c>
      <c r="G69" s="3">
        <f t="shared" si="13"/>
        <v>0.6414814814814821</v>
      </c>
      <c r="H69" s="3">
        <f t="shared" si="14"/>
        <v>0.6341840277777776</v>
      </c>
    </row>
    <row r="70" spans="1:8" x14ac:dyDescent="0.2">
      <c r="A70" s="5">
        <v>126.8</v>
      </c>
      <c r="B70" s="5">
        <f t="shared" si="11"/>
        <v>0.70000000000000284</v>
      </c>
      <c r="C70" s="1" t="s">
        <v>87</v>
      </c>
      <c r="D70" s="1" t="s">
        <v>74</v>
      </c>
      <c r="E70" s="1">
        <v>931</v>
      </c>
      <c r="F70" s="3">
        <f t="shared" si="12"/>
        <v>0.64959259259259228</v>
      </c>
      <c r="G70" s="3">
        <f t="shared" si="13"/>
        <v>0.64226736111111171</v>
      </c>
      <c r="H70" s="3">
        <f t="shared" si="14"/>
        <v>0.63492939814814797</v>
      </c>
    </row>
    <row r="71" spans="1:8" x14ac:dyDescent="0.2">
      <c r="A71" s="5">
        <v>128.5</v>
      </c>
      <c r="B71" s="5">
        <f t="shared" si="11"/>
        <v>1.7000000000000028</v>
      </c>
      <c r="C71" s="1" t="s">
        <v>88</v>
      </c>
      <c r="D71" s="1" t="s">
        <v>74</v>
      </c>
      <c r="E71" s="1">
        <v>875</v>
      </c>
      <c r="F71" s="3">
        <f t="shared" si="12"/>
        <v>0.65159953703703677</v>
      </c>
      <c r="G71" s="3">
        <f t="shared" si="13"/>
        <v>0.64417592592592654</v>
      </c>
      <c r="H71" s="3">
        <f t="shared" si="14"/>
        <v>0.63673958333333314</v>
      </c>
    </row>
    <row r="72" spans="1:8" x14ac:dyDescent="0.2">
      <c r="A72" s="5">
        <v>129.9</v>
      </c>
      <c r="B72" s="5">
        <f t="shared" si="11"/>
        <v>1.4000000000000057</v>
      </c>
      <c r="C72" s="1" t="s">
        <v>5</v>
      </c>
      <c r="D72" s="1" t="s">
        <v>74</v>
      </c>
      <c r="E72" s="1">
        <v>831</v>
      </c>
      <c r="F72" s="3">
        <f t="shared" si="12"/>
        <v>0.65325231481481461</v>
      </c>
      <c r="G72" s="3">
        <f t="shared" si="13"/>
        <v>0.64574768518518577</v>
      </c>
      <c r="H72" s="3">
        <f t="shared" si="14"/>
        <v>0.63823032407407387</v>
      </c>
    </row>
    <row r="73" spans="1:8" x14ac:dyDescent="0.2">
      <c r="A73" s="5">
        <v>132.19999999999999</v>
      </c>
      <c r="B73" s="5">
        <f t="shared" si="11"/>
        <v>2.2999999999999829</v>
      </c>
      <c r="C73" s="1" t="s">
        <v>75</v>
      </c>
      <c r="D73" s="1" t="s">
        <v>21</v>
      </c>
      <c r="E73" s="1">
        <v>840</v>
      </c>
      <c r="F73" s="3">
        <f t="shared" si="12"/>
        <v>0.65596759259259241</v>
      </c>
      <c r="G73" s="3">
        <f t="shared" si="13"/>
        <v>0.64832986111111168</v>
      </c>
      <c r="H73" s="3">
        <f t="shared" si="14"/>
        <v>0.64067939814814789</v>
      </c>
    </row>
    <row r="74" spans="1:8" x14ac:dyDescent="0.2">
      <c r="A74" s="5">
        <v>132.9</v>
      </c>
      <c r="B74" s="5">
        <f t="shared" si="11"/>
        <v>0.70000000000001705</v>
      </c>
      <c r="C74" s="1" t="s">
        <v>22</v>
      </c>
      <c r="D74" s="1" t="s">
        <v>21</v>
      </c>
      <c r="E74" s="1">
        <v>872</v>
      </c>
      <c r="F74" s="3">
        <f t="shared" si="12"/>
        <v>0.65679398148148127</v>
      </c>
      <c r="G74" s="3">
        <f t="shared" si="13"/>
        <v>0.6491157407407413</v>
      </c>
      <c r="H74" s="3">
        <f t="shared" si="14"/>
        <v>0.64142476851851826</v>
      </c>
    </row>
    <row r="75" spans="1:8" x14ac:dyDescent="0.2">
      <c r="A75" s="5">
        <v>133.30000000000001</v>
      </c>
      <c r="B75" s="5">
        <f t="shared" si="11"/>
        <v>0.40000000000000568</v>
      </c>
      <c r="C75" s="1" t="s">
        <v>76</v>
      </c>
      <c r="D75" s="1" t="s">
        <v>23</v>
      </c>
      <c r="E75" s="1">
        <v>892</v>
      </c>
      <c r="F75" s="3">
        <f t="shared" si="12"/>
        <v>0.65726620370370348</v>
      </c>
      <c r="G75" s="3">
        <f t="shared" si="13"/>
        <v>0.64956481481481543</v>
      </c>
      <c r="H75" s="3">
        <f t="shared" si="14"/>
        <v>0.6418506944444442</v>
      </c>
    </row>
    <row r="76" spans="1:8" x14ac:dyDescent="0.2">
      <c r="A76" s="5">
        <v>133.4</v>
      </c>
      <c r="B76" s="5">
        <f t="shared" si="11"/>
        <v>9.9999999999994316E-2</v>
      </c>
      <c r="C76" s="1" t="s">
        <v>77</v>
      </c>
      <c r="D76" s="1" t="s">
        <v>23</v>
      </c>
      <c r="E76" s="1">
        <v>900</v>
      </c>
      <c r="F76" s="3">
        <f t="shared" si="12"/>
        <v>0.65738425925925903</v>
      </c>
      <c r="G76" s="3">
        <f t="shared" si="13"/>
        <v>0.64967708333333396</v>
      </c>
      <c r="H76" s="3">
        <f t="shared" si="14"/>
        <v>0.64195717592592572</v>
      </c>
    </row>
    <row r="77" spans="1:8" x14ac:dyDescent="0.2">
      <c r="A77" s="5">
        <v>133.80000000000001</v>
      </c>
      <c r="B77" s="5">
        <f t="shared" si="11"/>
        <v>0.40000000000000568</v>
      </c>
      <c r="C77" s="8" t="s">
        <v>79</v>
      </c>
      <c r="D77" s="1" t="s">
        <v>23</v>
      </c>
      <c r="E77" s="1">
        <v>928</v>
      </c>
      <c r="F77" s="3">
        <f t="shared" si="12"/>
        <v>0.65785648148148124</v>
      </c>
      <c r="G77" s="3">
        <f t="shared" si="13"/>
        <v>0.65012615740740809</v>
      </c>
      <c r="H77" s="3">
        <f t="shared" si="14"/>
        <v>0.64238310185185166</v>
      </c>
    </row>
    <row r="78" spans="1:8" x14ac:dyDescent="0.2">
      <c r="A78" s="5">
        <v>133.80000000000001</v>
      </c>
      <c r="B78" s="5">
        <f t="shared" si="11"/>
        <v>0</v>
      </c>
      <c r="C78" s="1" t="s">
        <v>78</v>
      </c>
      <c r="D78" s="1" t="s">
        <v>23</v>
      </c>
      <c r="E78" s="1">
        <v>928</v>
      </c>
      <c r="F78" s="3">
        <f t="shared" si="12"/>
        <v>0.65785648148148124</v>
      </c>
      <c r="G78" s="3">
        <f t="shared" si="13"/>
        <v>0.65012615740740809</v>
      </c>
      <c r="H78" s="3">
        <f t="shared" si="14"/>
        <v>0.64238310185185166</v>
      </c>
    </row>
    <row r="79" spans="1:8" x14ac:dyDescent="0.2">
      <c r="A79" s="5"/>
      <c r="B79" s="5"/>
      <c r="C79" s="8"/>
      <c r="G79" s="3"/>
      <c r="H79" s="3"/>
    </row>
    <row r="80" spans="1:8" x14ac:dyDescent="0.2">
      <c r="A80" s="5"/>
      <c r="B80" s="5"/>
      <c r="G80" s="3"/>
      <c r="H80" s="3"/>
    </row>
    <row r="81" spans="1:8" x14ac:dyDescent="0.2">
      <c r="A81" s="5"/>
      <c r="B81" s="5"/>
      <c r="F81" s="6"/>
      <c r="G81" s="6"/>
      <c r="H81" s="6"/>
    </row>
    <row r="82" spans="1:8" x14ac:dyDescent="0.2">
      <c r="A82" s="5"/>
      <c r="B82" s="5"/>
      <c r="F82" s="6"/>
      <c r="G82" s="6"/>
      <c r="H82" s="6"/>
    </row>
  </sheetData>
  <mergeCells count="4">
    <mergeCell ref="C2:E2"/>
    <mergeCell ref="C3:E3"/>
    <mergeCell ref="C4:E4"/>
    <mergeCell ref="C1:E1"/>
  </mergeCells>
  <phoneticPr fontId="4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Sergio</cp:lastModifiedBy>
  <cp:lastPrinted>2022-05-02T18:06:54Z</cp:lastPrinted>
  <dcterms:created xsi:type="dcterms:W3CDTF">2018-01-02T21:45:55Z</dcterms:created>
  <dcterms:modified xsi:type="dcterms:W3CDTF">2024-09-02T16:45:52Z</dcterms:modified>
</cp:coreProperties>
</file>